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06-2022\2-vyzva\vyzva-podpurne dokumenty\"/>
    </mc:Choice>
  </mc:AlternateContent>
  <xr:revisionPtr revIDLastSave="0" documentId="13_ncr:1_{2703B8D5-46B3-4572-8546-E80C70812D76}" xr6:coauthVersionLast="36" xr6:coauthVersionMax="47" xr10:uidLastSave="{00000000-0000-0000-0000-000000000000}"/>
  <bookViews>
    <workbookView xWindow="0" yWindow="0" windowWidth="19200" windowHeight="6640" xr2:uid="{00000000-000D-0000-FFFF-FFFF00000000}"/>
  </bookViews>
  <sheets>
    <sheet name="KP" sheetId="1" r:id="rId1"/>
  </sheets>
  <definedNames>
    <definedName name="_xlnm._FilterDatabase" localSheetId="0" hidden="1">KP!$A$6:$S$6</definedName>
    <definedName name="_xlnm.Print_Area" localSheetId="0">KP!$A$1:$T$60</definedName>
  </definedNames>
  <calcPr calcId="191029"/>
</workbook>
</file>

<file path=xl/calcChain.xml><?xml version="1.0" encoding="utf-8"?>
<calcChain xmlns="http://schemas.openxmlformats.org/spreadsheetml/2006/main">
  <c r="K12" i="1" l="1"/>
  <c r="J14" i="1"/>
  <c r="J15" i="1"/>
  <c r="J16" i="1"/>
  <c r="K18" i="1"/>
  <c r="K24" i="1"/>
  <c r="J28" i="1"/>
  <c r="K29" i="1"/>
  <c r="K30" i="1"/>
  <c r="J33" i="1"/>
  <c r="J36" i="1"/>
  <c r="J40" i="1"/>
  <c r="K42" i="1"/>
  <c r="J46" i="1"/>
  <c r="J47" i="1"/>
  <c r="J48" i="1"/>
  <c r="K52" i="1"/>
  <c r="K54" i="1"/>
  <c r="K14" i="1"/>
  <c r="K15" i="1"/>
  <c r="K21" i="1"/>
  <c r="J22" i="1"/>
  <c r="K27" i="1"/>
  <c r="K33" i="1"/>
  <c r="J34" i="1"/>
  <c r="K39" i="1"/>
  <c r="K45" i="1"/>
  <c r="K46" i="1"/>
  <c r="K51" i="1"/>
  <c r="J7" i="1"/>
  <c r="J13" i="1"/>
  <c r="K13" i="1"/>
  <c r="J17" i="1"/>
  <c r="K17" i="1"/>
  <c r="J19" i="1"/>
  <c r="K19" i="1"/>
  <c r="J20" i="1"/>
  <c r="K20" i="1"/>
  <c r="J21" i="1"/>
  <c r="J23" i="1"/>
  <c r="K23" i="1"/>
  <c r="J25" i="1"/>
  <c r="K25" i="1"/>
  <c r="J26" i="1"/>
  <c r="K26" i="1"/>
  <c r="J27" i="1"/>
  <c r="J31" i="1"/>
  <c r="K31" i="1"/>
  <c r="J32" i="1"/>
  <c r="K32" i="1"/>
  <c r="J35" i="1"/>
  <c r="K35" i="1"/>
  <c r="J37" i="1"/>
  <c r="K37" i="1"/>
  <c r="J38" i="1"/>
  <c r="K38" i="1"/>
  <c r="J39" i="1"/>
  <c r="J41" i="1"/>
  <c r="K41" i="1"/>
  <c r="J43" i="1"/>
  <c r="K43" i="1"/>
  <c r="J44" i="1"/>
  <c r="K44" i="1"/>
  <c r="J45" i="1"/>
  <c r="K47" i="1"/>
  <c r="J49" i="1"/>
  <c r="K49" i="1"/>
  <c r="J50" i="1"/>
  <c r="K50" i="1"/>
  <c r="J51" i="1"/>
  <c r="J52" i="1"/>
  <c r="J53" i="1"/>
  <c r="K53" i="1"/>
  <c r="J55" i="1"/>
  <c r="K55" i="1"/>
  <c r="G54" i="1"/>
  <c r="G55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6" i="1"/>
  <c r="J18" i="1" l="1"/>
  <c r="J30" i="1"/>
  <c r="J54" i="1"/>
  <c r="J42" i="1"/>
  <c r="J29" i="1"/>
  <c r="J24" i="1"/>
  <c r="K48" i="1"/>
  <c r="K36" i="1"/>
  <c r="J12" i="1"/>
  <c r="K40" i="1"/>
  <c r="K34" i="1"/>
  <c r="K28" i="1"/>
  <c r="K22" i="1"/>
  <c r="K16" i="1"/>
  <c r="G11" i="1"/>
  <c r="G10" i="1"/>
  <c r="G9" i="1"/>
  <c r="G8" i="1"/>
  <c r="G7" i="1"/>
  <c r="K56" i="1" l="1"/>
  <c r="J56" i="1"/>
  <c r="K11" i="1"/>
  <c r="J11" i="1"/>
  <c r="K10" i="1"/>
  <c r="J10" i="1"/>
  <c r="K9" i="1"/>
  <c r="J9" i="1"/>
  <c r="K8" i="1"/>
  <c r="J8" i="1"/>
  <c r="K7" i="1"/>
  <c r="H59" i="1" l="1"/>
  <c r="I59" i="1"/>
</calcChain>
</file>

<file path=xl/sharedStrings.xml><?xml version="1.0" encoding="utf-8"?>
<sst xmlns="http://schemas.openxmlformats.org/spreadsheetml/2006/main" count="181" uniqueCount="131">
  <si>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</si>
  <si>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</si>
  <si>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</si>
  <si>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</si>
  <si>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</si>
  <si>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</si>
  <si>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</si>
  <si>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</si>
  <si>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</si>
  <si>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</si>
  <si>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</si>
  <si>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</si>
  <si>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</si>
  <si>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</si>
  <si>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</si>
  <si>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</si>
  <si>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</si>
  <si>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</si>
  <si>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</si>
  <si>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</si>
  <si>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</si>
  <si>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</si>
  <si>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ks</t>
  </si>
  <si>
    <t xml:space="preserve">Papír kancelářský A4 kvalita"B"  </t>
  </si>
  <si>
    <t>bal</t>
  </si>
  <si>
    <t>Lepicí páska 48-50mm x 66m transparentní</t>
  </si>
  <si>
    <t>Kvalitní lepicí páska průhledná.</t>
  </si>
  <si>
    <t>V případě, že se dodavatel při předání zboží na některá uvedená tel. čísla nedovolá, bude v takovém případě volat tel. 377 631 332, 377 631 320.</t>
  </si>
  <si>
    <t xml:space="preserve">Archy formátu A4, pro tisk v kopírkách, laserových a inkoustových tiskárnách. Min. 100 listů/ balení. </t>
  </si>
  <si>
    <t>Příloha č. 2 Kupní smlouvy - technická specifikace
Kancelářské potřeby (II.) 006 - 2022</t>
  </si>
  <si>
    <t xml:space="preserve">Kartonová krabice pro dlouhodobé skladování dokumentů formátu A4, šíře hřbetu 6,5 - 8,5 cm, možnost uložení ve skupinovém boxu, cca 330 x 260 x75 mm. </t>
  </si>
  <si>
    <t>Archivační kontejner na archivační krabice A4</t>
  </si>
  <si>
    <t>Kapacita 5 archivačních krabic šíře 75 mm nebo kombinace šířek 50, 75, 110 mm, 3vrstvá vlnitá lepenka, možnost stohování.</t>
  </si>
  <si>
    <t>Nezávěsné hladké PVC obaly, vkládání na šířku i na výšku, min. 150 mic, min. 10 ks v balení.</t>
  </si>
  <si>
    <t>Samolepicí blok, žlutá barva, každý lístek má podél jedné strany lepivý pásek, 3 ks po 100 listech v balení.</t>
  </si>
  <si>
    <t xml:space="preserve">Papír kancelářský A4 kvalita "A" </t>
  </si>
  <si>
    <t>Gramáž 80 ±1,5; tloušťka 107 ±2; vlhkost 3,9-5,3%; opacita min. 92; bělost 168 ± CIE; hladkost max. 200 ml/min, tuhost dlouhá 125/20mN; tuhost příčná 60/10mN; prodyšnost max. 1250 ml/min. Z obou stran hlazený, speciálně vhodný pro oboustranný tisk. Použití u rychloběžných kopírek a tiskáren a pro kvalitní inkoustový tisk. 1 bal/500 listů.</t>
  </si>
  <si>
    <t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</si>
  <si>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Karton kreslící bílý A3 220g</t>
  </si>
  <si>
    <t>Bílý karton (čtvrtka), 1 bal/200 listů.</t>
  </si>
  <si>
    <t>Karton kreslící bílý A4 220g</t>
  </si>
  <si>
    <t>Lepicí páska s odvíječem lepenky 19mm</t>
  </si>
  <si>
    <t>Lepicí páska 33 m x 19 mm, transparentní, odvíječ s kovovým nožem.</t>
  </si>
  <si>
    <t xml:space="preserve">Lepící páska do stolních odvíječů - náplň 19mm </t>
  </si>
  <si>
    <t>Transparentní lepicí páska vhodná do stolních odvíječů, šíře 19 mm, návin min. 30 m.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</si>
  <si>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</si>
  <si>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</si>
  <si>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</si>
  <si>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</si>
  <si>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</si>
  <si>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</si>
  <si>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</si>
  <si>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</si>
  <si>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Popisovač CD/DVD  1 mm</t>
  </si>
  <si>
    <t xml:space="preserve">Permanentní popisovač, kulatý hrot, šíře stopy 2 mm, popisovač se speciálním inkoustem pro popis CD a DVD. </t>
  </si>
  <si>
    <t>Stíratelný, světlostálý, kulatý, vláknový hrot, šíře stopy 2,5 mm, ventilační uzávěr. Na bílé tabule, sklo, PVC, porcelán.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</si>
  <si>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</si>
  <si>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</si>
  <si>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</si>
  <si>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>Zvýrazňovač 1-4 mm - sada 6ks</t>
  </si>
  <si>
    <t>Klínový hrot, šíře stopy 1-4 mm, ventilační uzávěr, vhodný i na faxový papír. 6 ks v balení.</t>
  </si>
  <si>
    <t>Kalíšek na tužky</t>
  </si>
  <si>
    <t>Drátěná krabička na tužky a propisky, průměr cca 75 mm, výška min. 90 mm.</t>
  </si>
  <si>
    <t>Kovový koš na papír</t>
  </si>
  <si>
    <t>Drátěný koš na papír, obsah 10 l - 12 l.</t>
  </si>
  <si>
    <t>Stojánek na dopisy</t>
  </si>
  <si>
    <t>Fixační folie čirá 0,5 m - 2,4 kg</t>
  </si>
  <si>
    <t>Min. 23 mic, vhodná k balení větších předmětů, balíků a palet.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</si>
  <si>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</si>
  <si>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</si>
  <si>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Děrovačka  - min.10 listů</t>
  </si>
  <si>
    <t>S posuvným příložníkem na formáty A6 až A4, rozteč mezi otvory 8 cm, gumová odjímatelná podložka pro snadné vysypání odpadu, kapac. děrování min. 10 listů současně.</t>
  </si>
  <si>
    <t xml:space="preserve">Rozešívačka </t>
  </si>
  <si>
    <t>Odstranění sešívacích drátků, kovové provedení + plast.</t>
  </si>
  <si>
    <t>Sešívačka min.20listů</t>
  </si>
  <si>
    <t>Sešití min. 20 listů, spojovače 24/6, celokovová nebo kovová + pevný plast.</t>
  </si>
  <si>
    <t>Spony kancelářské  32</t>
  </si>
  <si>
    <t xml:space="preserve">Rozměr 32 mm, pozinkované, lesklé, min. 75ks v balení.  </t>
  </si>
  <si>
    <t>Klip kovový 25</t>
  </si>
  <si>
    <t xml:space="preserve">Kovové, mnohonásobně použitelné, min. 12 ks v balení. 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</si>
  <si>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</si>
  <si>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</si>
  <si>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Nůžky celokovové - 20 cm</t>
  </si>
  <si>
    <t>Celokovové provedení, čepele spojuje kovový šroub, řezné plochy speciálně upraveny pro snadný a precizní střih.</t>
  </si>
  <si>
    <t xml:space="preserve">Pryž </t>
  </si>
  <si>
    <t xml:space="preserve">Na grafitové tužky. </t>
  </si>
  <si>
    <t>Ořezávátko dvojité se zásobníkem</t>
  </si>
  <si>
    <t>Pro silnou i tenkou tužku, plastové se zásobníkem na odpad.</t>
  </si>
  <si>
    <t>Pravítko 20cm</t>
  </si>
  <si>
    <t>Transparentní.</t>
  </si>
  <si>
    <t>Pravítko 30cm</t>
  </si>
  <si>
    <t>Řezačka páková s laserem - min 8 listů</t>
  </si>
  <si>
    <t>Páková řezačka papíru s naznačením místa řezu laserem. Délka řezu cca 455 mm (A3 formát). Vhodná pro domácí kancelář nebo příležitostné použítí v kanceláři. Maximální tloušťka řezu 8 listů 80g papíru, ruční přítlak s ochranným krytem, černá barva, základna z pevného ocelového plechu.</t>
  </si>
  <si>
    <t>Zvlhčovač prstů</t>
  </si>
  <si>
    <t>Z-bloček Post-it, žlutý, 76,0 x 76,0 mm</t>
  </si>
  <si>
    <t>FIXATIV, 300 ML</t>
  </si>
  <si>
    <t>Suchý zip - samolepící kolečka, průměr 15 mm</t>
  </si>
  <si>
    <t>Samolepicí etikety bílá 191x39 mm</t>
  </si>
  <si>
    <t>Archivační spony</t>
  </si>
  <si>
    <t>Kartonová krabice pro dlouhodobé skladování dokumentů  formátu A4, šíře hřbetu 10 cm, cca 345 x 245 x 100 mm.</t>
  </si>
  <si>
    <t>Stojan z kartonu s lamiovaným povrchem, formát A4</t>
  </si>
  <si>
    <t>Pokud financováno z projektových prostředků, pak ŘEŠITEL uvede: NÁZEV A ČÍSLO DOTAČNÍHO PROJEKTU</t>
  </si>
  <si>
    <t>Společná faktura</t>
  </si>
  <si>
    <t>FDU - Lucie Balíková,
Tel.: 37763 6801,
735 715 925,
E-mail: lbaliko@fdu.zcu.cz</t>
  </si>
  <si>
    <t>Univerzitní 28, 
301 00 Plzeň,
Fakulta designu a umění Ladislava Sutnara - Katedra výtvarného umění,
místnost LS 334</t>
  </si>
  <si>
    <t>Archivační krabice na dokumenty A4 
(š 6,5 - 8,5cm)</t>
  </si>
  <si>
    <t>Obaly "L" A4 - čiré</t>
  </si>
  <si>
    <r>
      <t xml:space="preserve">Samolepicí bločky 38 x 51 mm, </t>
    </r>
    <r>
      <rPr>
        <b/>
        <sz val="11"/>
        <color theme="1"/>
        <rFont val="Calibri"/>
        <family val="2"/>
        <charset val="238"/>
        <scheme val="minor"/>
      </rPr>
      <t>3x žlutý</t>
    </r>
  </si>
  <si>
    <t>0,5 mm hrot.</t>
  </si>
  <si>
    <r>
      <t xml:space="preserve">Náplň do gelového pera - </t>
    </r>
    <r>
      <rPr>
        <b/>
        <sz val="11"/>
        <color theme="1"/>
        <rFont val="Calibri"/>
        <family val="2"/>
        <charset val="238"/>
        <scheme val="minor"/>
      </rPr>
      <t>modrá</t>
    </r>
  </si>
  <si>
    <r>
      <t xml:space="preserve">Popisovač tabulový  2,5 mm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</si>
  <si>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Drátěný stojánek na obálky, 3 přihrátky -</t>
    </r>
    <r>
      <rPr>
        <b/>
        <sz val="11"/>
        <color theme="1"/>
        <rFont val="Calibri"/>
        <family val="2"/>
        <charset val="238"/>
        <scheme val="minor"/>
      </rPr>
      <t xml:space="preserve"> černý.</t>
    </r>
  </si>
  <si>
    <t>Navlhčovací polštářek s molitanovou houbičkou.</t>
  </si>
  <si>
    <t>Samolepicí skládané bločky jsou určené do zásobníků Post- it; 100 lístků v bločku.</t>
  </si>
  <si>
    <t>Fixativ sprej.</t>
  </si>
  <si>
    <t>Samolepicí, suchý zip ve tvaru koleček slouží ke spojení různých materiálů, 60 párů v balení.</t>
  </si>
  <si>
    <t>Stiskací mechanismus, vyměnitelná gelová náplň, plastové tělo, hrot 0,7 mm.</t>
  </si>
  <si>
    <r>
      <t xml:space="preserve">Gelové pero 0,7 mm - </t>
    </r>
    <r>
      <rPr>
        <b/>
        <sz val="11"/>
        <color theme="1"/>
        <rFont val="Calibri"/>
        <family val="2"/>
        <charset val="238"/>
        <scheme val="minor"/>
      </rPr>
      <t>modré</t>
    </r>
  </si>
  <si>
    <r>
      <t>Kuličkové pero 1 mm -</t>
    </r>
    <r>
      <rPr>
        <b/>
        <sz val="11"/>
        <color theme="1"/>
        <rFont val="Calibri"/>
        <family val="2"/>
        <charset val="238"/>
        <scheme val="minor"/>
      </rPr>
      <t xml:space="preserve"> modré</t>
    </r>
  </si>
  <si>
    <t>Plastové tělo, šíře stopy M - 1 mm.</t>
  </si>
  <si>
    <t>Spona se štítkem nahrazuje po nasunutí dokumentů pákovou mechaniku, sepne až 600 listů, boční uzavírání, vč. plastového přenašeče k sepnutí obsahu pořadače, min. 50 ks v balení.</t>
  </si>
  <si>
    <t>Archivační krabice s víkem - hnědá, 43 x 31x 34 cm</t>
  </si>
  <si>
    <t>Papírová krabice s víkem pro přehlednější a souhrnné ukládání archivačních krabic. Možnost stohování, potisk pro popis na víku i bočních stranách.</t>
  </si>
  <si>
    <t>Archivační krabice 10 x 24,5 x 34,5 cm</t>
  </si>
  <si>
    <t>Čtyř-kroužkový pořadač A4, hřeb 2,5 cm, průsvitné desky - různé barvy</t>
  </si>
  <si>
    <t>Samolepicí hřbetní štítek pro popis obsahu.
Šířka hřbetu 25 mm, mechanika se 4 kulatými kroužky.
Kapacita: min. 140 listů formátu A4 (80 g/m2).</t>
  </si>
  <si>
    <r>
      <t xml:space="preserve">Stojan na časopisy A4, karton, skládací, přední rámeček na štítek a hřbetní rámeček na štítek, rozměr 330 mm × 103 mm × 253 mm - </t>
    </r>
    <r>
      <rPr>
        <b/>
        <sz val="11"/>
        <color theme="1"/>
        <rFont val="Calibri"/>
        <family val="2"/>
        <charset val="238"/>
        <scheme val="minor"/>
      </rPr>
      <t>barva světle šedá.</t>
    </r>
  </si>
  <si>
    <t>Box se zásuvkami světle šedá, počet zásuvek: 5</t>
  </si>
  <si>
    <t>Box pro přehledné uložení dokumentů, rozměry 280 x 292 x 356 mm (Š x v x H), bezhlučný zásuvkový systém, s blokováním vytažení, stohovatelný.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</si>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</sst>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5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</cellStyleXfs>
  <cellXfs count="10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7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3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5" fillId="0" borderId="0" xfId="0" applyNumberFormat="1" applyFont="1" applyAlignment="1">
      <alignment horizontal="right" vertical="center" indent="1"/>
    </xf>
    <xf numFmtId="164" fontId="7" fillId="0" borderId="2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7" xfId="0" applyBorder="1" applyAlignment="1">
      <alignment horizontal="center" vertical="center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0" fillId="0" borderId="13" xfId="0" applyBorder="1"/>
    <xf numFmtId="0" fontId="9" fillId="3" borderId="3" xfId="0" applyFont="1" applyFill="1" applyBorder="1" applyAlignment="1">
      <alignment horizontal="center" vertical="center" wrapTex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164" fontId="7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9" fillId="0" borderId="0" xfId="0" applyFont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1" fillId="0" borderId="17" xfId="0" applyFont="1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9" fillId="0" borderId="20" xfId="0" applyNumberFormat="1" applyFont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7" fillId="0" borderId="0" xfId="0" applyFont="1" applyFill="1" applyAlignment="1">
      <alignment horizontal="left" vertical="center" wrapText="1"/>
    </xf>
    <xf numFmtId="0" fontId="13" fillId="3" borderId="2" xfId="0" applyFont="1" applyFill="1" applyBorder="1" applyAlignment="1">
      <alignment horizontal="center" vertical="center" textRotation="90" wrapText="1"/>
    </xf>
    <xf numFmtId="3" fontId="0" fillId="0" borderId="14" xfId="0" applyNumberForma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center" wrapText="1"/>
    </xf>
    <xf numFmtId="3" fontId="0" fillId="0" borderId="15" xfId="0" applyNumberFormat="1" applyFill="1" applyBorder="1" applyAlignment="1">
      <alignment horizontal="center" vertical="center" wrapText="1"/>
    </xf>
    <xf numFmtId="0" fontId="18" fillId="0" borderId="15" xfId="3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/>
    </xf>
    <xf numFmtId="164" fontId="0" fillId="0" borderId="15" xfId="0" applyNumberFormat="1" applyFill="1" applyBorder="1" applyAlignment="1">
      <alignment horizontal="right" vertical="center" indent="1"/>
    </xf>
    <xf numFmtId="3" fontId="0" fillId="0" borderId="6" xfId="0" applyNumberForma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3" fontId="0" fillId="0" borderId="7" xfId="0" applyNumberFormat="1" applyFill="1" applyBorder="1" applyAlignment="1">
      <alignment horizontal="center" vertical="center" wrapText="1"/>
    </xf>
    <xf numFmtId="0" fontId="18" fillId="0" borderId="7" xfId="3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164" fontId="0" fillId="0" borderId="7" xfId="0" applyNumberFormat="1" applyFill="1" applyBorder="1" applyAlignment="1">
      <alignment horizontal="right" vertical="center" indent="1"/>
    </xf>
    <xf numFmtId="0" fontId="2" fillId="0" borderId="7" xfId="0" applyFont="1" applyFill="1" applyBorder="1" applyAlignment="1">
      <alignment horizontal="left" vertical="center" wrapText="1"/>
    </xf>
    <xf numFmtId="0" fontId="20" fillId="0" borderId="7" xfId="3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3" fontId="0" fillId="0" borderId="16" xfId="0" applyNumberForma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3" fontId="0" fillId="0" borderId="10" xfId="0" applyNumberFormat="1" applyFill="1" applyBorder="1" applyAlignment="1">
      <alignment horizontal="center" vertical="center" wrapText="1"/>
    </xf>
    <xf numFmtId="0" fontId="20" fillId="0" borderId="10" xfId="3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>
      <alignment horizontal="right" vertical="center" indent="1"/>
    </xf>
    <xf numFmtId="0" fontId="6" fillId="0" borderId="10" xfId="0" applyFont="1" applyFill="1" applyBorder="1" applyAlignment="1">
      <alignment horizontal="left" vertical="center" wrapText="1"/>
    </xf>
    <xf numFmtId="3" fontId="0" fillId="0" borderId="8" xfId="0" applyNumberForma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3" fontId="0" fillId="0" borderId="9" xfId="0" applyNumberFormat="1" applyFill="1" applyBorder="1" applyAlignment="1">
      <alignment horizontal="center" vertical="center" wrapText="1"/>
    </xf>
    <xf numFmtId="0" fontId="20" fillId="0" borderId="9" xfId="3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>
      <alignment horizontal="right" vertical="center" indent="1"/>
    </xf>
    <xf numFmtId="0" fontId="13" fillId="3" borderId="24" xfId="0" applyFont="1" applyFill="1" applyBorder="1" applyAlignment="1">
      <alignment horizontal="center" vertical="center" wrapText="1"/>
    </xf>
    <xf numFmtId="0" fontId="0" fillId="0" borderId="23" xfId="0" applyBorder="1"/>
    <xf numFmtId="0" fontId="2" fillId="0" borderId="1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164" fontId="14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4" xfId="2" xr:uid="{00000000-0005-0000-0000-000030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6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5" bestFit="1" customWidth="1"/>
    <col min="2" max="2" width="5.54296875" style="5" bestFit="1" customWidth="1"/>
    <col min="3" max="3" width="42.453125" style="1" customWidth="1"/>
    <col min="4" max="4" width="11.1796875" style="2" customWidth="1"/>
    <col min="5" max="5" width="11" style="3" customWidth="1"/>
    <col min="6" max="6" width="117.26953125" style="1" customWidth="1"/>
    <col min="7" max="7" width="17.7265625" style="1" hidden="1" customWidth="1"/>
    <col min="8" max="8" width="24" style="5" customWidth="1"/>
    <col min="9" max="9" width="22.81640625" style="5" customWidth="1"/>
    <col min="10" max="10" width="20.54296875" style="5" bestFit="1" customWidth="1"/>
    <col min="11" max="11" width="19.54296875" style="5" bestFit="1" customWidth="1"/>
    <col min="12" max="12" width="14.08984375" style="5" customWidth="1"/>
    <col min="13" max="13" width="29.453125" style="5" hidden="1" customWidth="1"/>
    <col min="14" max="14" width="21" style="5" hidden="1" customWidth="1"/>
    <col min="15" max="15" width="29.7265625" style="5" customWidth="1"/>
    <col min="16" max="16" width="40.7265625" style="5" customWidth="1"/>
    <col min="17" max="17" width="27.7265625" style="5" customWidth="1"/>
    <col min="18" max="18" width="11.54296875" style="5" hidden="1" customWidth="1"/>
    <col min="19" max="19" width="42.81640625" style="4" customWidth="1"/>
    <col min="20" max="20" width="2.08984375" style="5" customWidth="1"/>
    <col min="21" max="16384" width="8.7265625" style="5"/>
  </cols>
  <sheetData>
    <row r="1" spans="1:20" ht="41.25" customHeight="1" x14ac:dyDescent="0.35">
      <c r="B1" s="52" t="s">
        <v>29</v>
      </c>
      <c r="C1" s="52"/>
      <c r="D1" s="52"/>
      <c r="E1" s="52"/>
    </row>
    <row r="2" spans="1:20" ht="20.149999999999999" customHeight="1" x14ac:dyDescent="0.35">
      <c r="C2" s="5"/>
      <c r="D2" s="12"/>
      <c r="E2" s="6"/>
      <c r="F2" s="7"/>
      <c r="G2" s="7"/>
      <c r="H2" s="7"/>
      <c r="I2" s="7"/>
      <c r="K2" s="9"/>
      <c r="L2" s="9"/>
      <c r="M2" s="9"/>
      <c r="N2" s="9"/>
      <c r="O2" s="9"/>
      <c r="P2" s="9"/>
      <c r="Q2" s="9"/>
      <c r="R2" s="10"/>
      <c r="S2" s="11"/>
    </row>
    <row r="3" spans="1:20" ht="20.149999999999999" customHeight="1" x14ac:dyDescent="0.35">
      <c r="B3" s="45" t="s">
        <v>129</v>
      </c>
      <c r="C3" s="46"/>
      <c r="D3" s="47" t="s">
        <v>0</v>
      </c>
      <c r="E3" s="48"/>
      <c r="F3" s="49" t="s">
        <v>130</v>
      </c>
      <c r="G3" s="29"/>
      <c r="H3" s="29"/>
      <c r="I3" s="29"/>
      <c r="J3" s="29"/>
      <c r="K3" s="29"/>
      <c r="M3" s="27"/>
      <c r="N3" s="27"/>
      <c r="O3" s="9"/>
      <c r="P3" s="9"/>
      <c r="Q3" s="9"/>
    </row>
    <row r="4" spans="1:20" ht="20.149999999999999" customHeight="1" thickBot="1" x14ac:dyDescent="0.4">
      <c r="B4" s="45"/>
      <c r="C4" s="46"/>
      <c r="D4" s="50"/>
      <c r="E4" s="51"/>
      <c r="F4" s="49"/>
      <c r="G4" s="7"/>
      <c r="H4" s="9"/>
      <c r="I4" s="9"/>
      <c r="K4" s="9"/>
      <c r="L4" s="9"/>
      <c r="M4" s="9"/>
      <c r="N4" s="9"/>
      <c r="O4" s="9"/>
      <c r="P4" s="9"/>
      <c r="Q4" s="9"/>
    </row>
    <row r="5" spans="1:20" ht="34.5" customHeight="1" thickBot="1" x14ac:dyDescent="0.4">
      <c r="B5" s="13"/>
      <c r="C5" s="14"/>
      <c r="D5" s="15"/>
      <c r="E5" s="15"/>
      <c r="F5" s="7"/>
      <c r="G5" s="17"/>
      <c r="I5" s="16" t="s">
        <v>0</v>
      </c>
      <c r="S5" s="8"/>
    </row>
    <row r="6" spans="1:20" ht="70.5" customHeight="1" thickTop="1" thickBot="1" x14ac:dyDescent="0.4">
      <c r="B6" s="53" t="s">
        <v>1</v>
      </c>
      <c r="C6" s="18" t="s">
        <v>11</v>
      </c>
      <c r="D6" s="18" t="s">
        <v>2</v>
      </c>
      <c r="E6" s="18" t="s">
        <v>12</v>
      </c>
      <c r="F6" s="18" t="s">
        <v>13</v>
      </c>
      <c r="G6" s="18" t="s">
        <v>14</v>
      </c>
      <c r="H6" s="18" t="s">
        <v>3</v>
      </c>
      <c r="I6" s="19" t="s">
        <v>4</v>
      </c>
      <c r="J6" s="34" t="s">
        <v>5</v>
      </c>
      <c r="K6" s="34" t="s">
        <v>6</v>
      </c>
      <c r="L6" s="18" t="s">
        <v>15</v>
      </c>
      <c r="M6" s="18" t="s">
        <v>101</v>
      </c>
      <c r="N6" s="18" t="s">
        <v>16</v>
      </c>
      <c r="O6" s="34" t="s">
        <v>17</v>
      </c>
      <c r="P6" s="18" t="s">
        <v>18</v>
      </c>
      <c r="Q6" s="18" t="s">
        <v>19</v>
      </c>
      <c r="R6" s="18" t="s">
        <v>20</v>
      </c>
      <c r="S6" s="80" t="s">
        <v>21</v>
      </c>
      <c r="T6" s="81"/>
    </row>
    <row r="7" spans="1:20" ht="39.75" customHeight="1" thickTop="1" x14ac:dyDescent="0.35">
      <c r="A7" s="20"/>
      <c r="B7" s="54">
        <v>1</v>
      </c>
      <c r="C7" s="55" t="s">
        <v>105</v>
      </c>
      <c r="D7" s="56">
        <v>5</v>
      </c>
      <c r="E7" s="57" t="s">
        <v>22</v>
      </c>
      <c r="F7" s="58" t="s">
        <v>30</v>
      </c>
      <c r="G7" s="59">
        <f t="shared" ref="G7:G38" si="0">D7*H7</f>
        <v>125</v>
      </c>
      <c r="H7" s="59">
        <v>25</v>
      </c>
      <c r="I7" s="100"/>
      <c r="J7" s="35">
        <f t="shared" ref="J7:J38" si="1">D7*I7</f>
        <v>0</v>
      </c>
      <c r="K7" s="36" t="str">
        <f t="shared" ref="K7:K56" si="2">IF(ISNUMBER(I7), IF(I7&gt;H7,"NEVYHOVUJE","VYHOVUJE")," ")</f>
        <v xml:space="preserve"> </v>
      </c>
      <c r="L7" s="82" t="s">
        <v>102</v>
      </c>
      <c r="M7" s="83"/>
      <c r="N7" s="83"/>
      <c r="O7" s="82" t="s">
        <v>103</v>
      </c>
      <c r="P7" s="82" t="s">
        <v>104</v>
      </c>
      <c r="Q7" s="84">
        <v>21</v>
      </c>
      <c r="R7" s="85"/>
      <c r="S7" s="86" t="s">
        <v>10</v>
      </c>
      <c r="T7" s="81"/>
    </row>
    <row r="8" spans="1:20" ht="27" customHeight="1" x14ac:dyDescent="0.35">
      <c r="B8" s="60">
        <v>2</v>
      </c>
      <c r="C8" s="61" t="s">
        <v>31</v>
      </c>
      <c r="D8" s="62">
        <v>1</v>
      </c>
      <c r="E8" s="63" t="s">
        <v>22</v>
      </c>
      <c r="F8" s="64" t="s">
        <v>32</v>
      </c>
      <c r="G8" s="65">
        <f t="shared" si="0"/>
        <v>90</v>
      </c>
      <c r="H8" s="65">
        <v>90</v>
      </c>
      <c r="I8" s="101"/>
      <c r="J8" s="21">
        <f t="shared" si="1"/>
        <v>0</v>
      </c>
      <c r="K8" s="30" t="str">
        <f t="shared" si="2"/>
        <v xml:space="preserve"> </v>
      </c>
      <c r="L8" s="87"/>
      <c r="M8" s="88"/>
      <c r="N8" s="88"/>
      <c r="O8" s="89"/>
      <c r="P8" s="89"/>
      <c r="Q8" s="90"/>
      <c r="R8" s="91"/>
      <c r="S8" s="92"/>
      <c r="T8" s="81"/>
    </row>
    <row r="9" spans="1:20" ht="27" customHeight="1" x14ac:dyDescent="0.35">
      <c r="B9" s="60">
        <v>3</v>
      </c>
      <c r="C9" s="66" t="s">
        <v>106</v>
      </c>
      <c r="D9" s="62">
        <v>2</v>
      </c>
      <c r="E9" s="67" t="s">
        <v>24</v>
      </c>
      <c r="F9" s="68" t="s">
        <v>33</v>
      </c>
      <c r="G9" s="65">
        <f t="shared" si="0"/>
        <v>80</v>
      </c>
      <c r="H9" s="65">
        <v>40</v>
      </c>
      <c r="I9" s="101"/>
      <c r="J9" s="21">
        <f t="shared" si="1"/>
        <v>0</v>
      </c>
      <c r="K9" s="30" t="str">
        <f t="shared" si="2"/>
        <v xml:space="preserve"> </v>
      </c>
      <c r="L9" s="87"/>
      <c r="M9" s="88"/>
      <c r="N9" s="88"/>
      <c r="O9" s="89"/>
      <c r="P9" s="89"/>
      <c r="Q9" s="90"/>
      <c r="R9" s="91"/>
      <c r="S9" s="92"/>
      <c r="T9" s="81"/>
    </row>
    <row r="10" spans="1:20" ht="27" customHeight="1" x14ac:dyDescent="0.35">
      <c r="B10" s="60">
        <v>4</v>
      </c>
      <c r="C10" s="66" t="s">
        <v>107</v>
      </c>
      <c r="D10" s="62">
        <v>3</v>
      </c>
      <c r="E10" s="67" t="s">
        <v>24</v>
      </c>
      <c r="F10" s="68" t="s">
        <v>34</v>
      </c>
      <c r="G10" s="65">
        <f t="shared" si="0"/>
        <v>60</v>
      </c>
      <c r="H10" s="65">
        <v>20</v>
      </c>
      <c r="I10" s="101"/>
      <c r="J10" s="21">
        <f t="shared" si="1"/>
        <v>0</v>
      </c>
      <c r="K10" s="30" t="str">
        <f t="shared" si="2"/>
        <v xml:space="preserve"> </v>
      </c>
      <c r="L10" s="87"/>
      <c r="M10" s="88"/>
      <c r="N10" s="88"/>
      <c r="O10" s="89"/>
      <c r="P10" s="89"/>
      <c r="Q10" s="90"/>
      <c r="R10" s="91"/>
      <c r="S10" s="92"/>
      <c r="T10" s="81"/>
    </row>
    <row r="11" spans="1:20" ht="57" customHeight="1" x14ac:dyDescent="0.35">
      <c r="B11" s="60">
        <v>5</v>
      </c>
      <c r="C11" s="61" t="s">
        <v>35</v>
      </c>
      <c r="D11" s="62">
        <v>40</v>
      </c>
      <c r="E11" s="63" t="s">
        <v>24</v>
      </c>
      <c r="F11" s="68" t="s">
        <v>36</v>
      </c>
      <c r="G11" s="65">
        <f t="shared" si="0"/>
        <v>4640</v>
      </c>
      <c r="H11" s="65">
        <v>116</v>
      </c>
      <c r="I11" s="101"/>
      <c r="J11" s="21">
        <f t="shared" si="1"/>
        <v>0</v>
      </c>
      <c r="K11" s="30" t="str">
        <f t="shared" si="2"/>
        <v xml:space="preserve"> </v>
      </c>
      <c r="L11" s="87"/>
      <c r="M11" s="88"/>
      <c r="N11" s="88"/>
      <c r="O11" s="89"/>
      <c r="P11" s="89"/>
      <c r="Q11" s="90"/>
      <c r="R11" s="91"/>
      <c r="S11" s="92"/>
      <c r="T11" s="81"/>
    </row>
    <row r="12" spans="1:20" ht="61.5" customHeight="1" x14ac:dyDescent="0.35">
      <c r="B12" s="60">
        <v>6</v>
      </c>
      <c r="C12" s="61" t="s">
        <v>23</v>
      </c>
      <c r="D12" s="62">
        <v>10</v>
      </c>
      <c r="E12" s="63" t="s">
        <v>24</v>
      </c>
      <c r="F12" s="68" t="s">
        <v>37</v>
      </c>
      <c r="G12" s="65">
        <f t="shared" si="0"/>
        <v>1090</v>
      </c>
      <c r="H12" s="65">
        <v>109</v>
      </c>
      <c r="I12" s="101"/>
      <c r="J12" s="21">
        <f t="shared" si="1"/>
        <v>0</v>
      </c>
      <c r="K12" s="30" t="str">
        <f t="shared" ref="K12:K55" si="3">IF(ISNUMBER(I12), IF(I12&gt;H12,"NEVYHOVUJE","VYHOVUJE")," ")</f>
        <v xml:space="preserve"> </v>
      </c>
      <c r="L12" s="87"/>
      <c r="M12" s="88"/>
      <c r="N12" s="88"/>
      <c r="O12" s="89"/>
      <c r="P12" s="89"/>
      <c r="Q12" s="90"/>
      <c r="R12" s="91"/>
      <c r="S12" s="92"/>
      <c r="T12" s="81"/>
    </row>
    <row r="13" spans="1:20" ht="27" customHeight="1" x14ac:dyDescent="0.35">
      <c r="B13" s="60">
        <v>7</v>
      </c>
      <c r="C13" s="61" t="s">
        <v>38</v>
      </c>
      <c r="D13" s="62">
        <v>1</v>
      </c>
      <c r="E13" s="63" t="s">
        <v>24</v>
      </c>
      <c r="F13" s="68" t="s">
        <v>39</v>
      </c>
      <c r="G13" s="65">
        <f t="shared" si="0"/>
        <v>380</v>
      </c>
      <c r="H13" s="65">
        <v>380</v>
      </c>
      <c r="I13" s="101"/>
      <c r="J13" s="21">
        <f t="shared" si="1"/>
        <v>0</v>
      </c>
      <c r="K13" s="30" t="str">
        <f t="shared" si="3"/>
        <v xml:space="preserve"> </v>
      </c>
      <c r="L13" s="87"/>
      <c r="M13" s="88"/>
      <c r="N13" s="88"/>
      <c r="O13" s="89"/>
      <c r="P13" s="89"/>
      <c r="Q13" s="90"/>
      <c r="R13" s="91"/>
      <c r="S13" s="92"/>
      <c r="T13" s="81"/>
    </row>
    <row r="14" spans="1:20" ht="27" customHeight="1" x14ac:dyDescent="0.35">
      <c r="B14" s="60">
        <v>8</v>
      </c>
      <c r="C14" s="61" t="s">
        <v>40</v>
      </c>
      <c r="D14" s="62">
        <v>1</v>
      </c>
      <c r="E14" s="63" t="s">
        <v>24</v>
      </c>
      <c r="F14" s="68" t="s">
        <v>39</v>
      </c>
      <c r="G14" s="65">
        <f t="shared" si="0"/>
        <v>190</v>
      </c>
      <c r="H14" s="65">
        <v>190</v>
      </c>
      <c r="I14" s="101"/>
      <c r="J14" s="21">
        <f t="shared" si="1"/>
        <v>0</v>
      </c>
      <c r="K14" s="30" t="str">
        <f t="shared" si="3"/>
        <v xml:space="preserve"> </v>
      </c>
      <c r="L14" s="87"/>
      <c r="M14" s="88"/>
      <c r="N14" s="88"/>
      <c r="O14" s="89"/>
      <c r="P14" s="89"/>
      <c r="Q14" s="90"/>
      <c r="R14" s="91"/>
      <c r="S14" s="92"/>
      <c r="T14" s="81"/>
    </row>
    <row r="15" spans="1:20" ht="27" customHeight="1" x14ac:dyDescent="0.35">
      <c r="B15" s="60">
        <v>9</v>
      </c>
      <c r="C15" s="61" t="s">
        <v>25</v>
      </c>
      <c r="D15" s="62">
        <v>3</v>
      </c>
      <c r="E15" s="63" t="s">
        <v>22</v>
      </c>
      <c r="F15" s="68" t="s">
        <v>26</v>
      </c>
      <c r="G15" s="65">
        <f t="shared" si="0"/>
        <v>111</v>
      </c>
      <c r="H15" s="65">
        <v>37</v>
      </c>
      <c r="I15" s="101"/>
      <c r="J15" s="21">
        <f t="shared" si="1"/>
        <v>0</v>
      </c>
      <c r="K15" s="30" t="str">
        <f t="shared" si="3"/>
        <v xml:space="preserve"> </v>
      </c>
      <c r="L15" s="87"/>
      <c r="M15" s="88"/>
      <c r="N15" s="88"/>
      <c r="O15" s="89"/>
      <c r="P15" s="89"/>
      <c r="Q15" s="90"/>
      <c r="R15" s="91"/>
      <c r="S15" s="92"/>
      <c r="T15" s="81"/>
    </row>
    <row r="16" spans="1:20" ht="27" customHeight="1" x14ac:dyDescent="0.35">
      <c r="B16" s="60">
        <v>10</v>
      </c>
      <c r="C16" s="61" t="s">
        <v>41</v>
      </c>
      <c r="D16" s="62">
        <v>2</v>
      </c>
      <c r="E16" s="63" t="s">
        <v>22</v>
      </c>
      <c r="F16" s="68" t="s">
        <v>42</v>
      </c>
      <c r="G16" s="65">
        <f t="shared" si="0"/>
        <v>80</v>
      </c>
      <c r="H16" s="65">
        <v>40</v>
      </c>
      <c r="I16" s="101"/>
      <c r="J16" s="21">
        <f t="shared" si="1"/>
        <v>0</v>
      </c>
      <c r="K16" s="30" t="str">
        <f t="shared" si="3"/>
        <v xml:space="preserve"> </v>
      </c>
      <c r="L16" s="87"/>
      <c r="M16" s="88"/>
      <c r="N16" s="88"/>
      <c r="O16" s="89"/>
      <c r="P16" s="89"/>
      <c r="Q16" s="90"/>
      <c r="R16" s="91"/>
      <c r="S16" s="92"/>
      <c r="T16" s="81"/>
    </row>
    <row r="17" spans="2:20" ht="27" customHeight="1" x14ac:dyDescent="0.35">
      <c r="B17" s="60">
        <v>11</v>
      </c>
      <c r="C17" s="61" t="s">
        <v>43</v>
      </c>
      <c r="D17" s="62">
        <v>5</v>
      </c>
      <c r="E17" s="63" t="s">
        <v>22</v>
      </c>
      <c r="F17" s="68" t="s">
        <v>44</v>
      </c>
      <c r="G17" s="65">
        <f t="shared" si="0"/>
        <v>60</v>
      </c>
      <c r="H17" s="65">
        <v>12</v>
      </c>
      <c r="I17" s="101"/>
      <c r="J17" s="21">
        <f t="shared" si="1"/>
        <v>0</v>
      </c>
      <c r="K17" s="30" t="str">
        <f t="shared" si="3"/>
        <v xml:space="preserve"> </v>
      </c>
      <c r="L17" s="87"/>
      <c r="M17" s="88"/>
      <c r="N17" s="88"/>
      <c r="O17" s="89"/>
      <c r="P17" s="89"/>
      <c r="Q17" s="90"/>
      <c r="R17" s="91"/>
      <c r="S17" s="92"/>
      <c r="T17" s="81"/>
    </row>
    <row r="18" spans="2:20" ht="27" customHeight="1" x14ac:dyDescent="0.35">
      <c r="B18" s="60">
        <v>12</v>
      </c>
      <c r="C18" s="61" t="s">
        <v>45</v>
      </c>
      <c r="D18" s="62">
        <v>5</v>
      </c>
      <c r="E18" s="63" t="s">
        <v>22</v>
      </c>
      <c r="F18" s="68" t="s">
        <v>46</v>
      </c>
      <c r="G18" s="65">
        <f t="shared" si="0"/>
        <v>15</v>
      </c>
      <c r="H18" s="65">
        <v>3</v>
      </c>
      <c r="I18" s="101"/>
      <c r="J18" s="21">
        <f t="shared" si="1"/>
        <v>0</v>
      </c>
      <c r="K18" s="30" t="str">
        <f t="shared" si="3"/>
        <v xml:space="preserve"> </v>
      </c>
      <c r="L18" s="87"/>
      <c r="M18" s="88"/>
      <c r="N18" s="88"/>
      <c r="O18" s="89"/>
      <c r="P18" s="89"/>
      <c r="Q18" s="90"/>
      <c r="R18" s="91"/>
      <c r="S18" s="92"/>
      <c r="T18" s="81"/>
    </row>
    <row r="19" spans="2:20" ht="27" customHeight="1" x14ac:dyDescent="0.35">
      <c r="B19" s="60">
        <v>13</v>
      </c>
      <c r="C19" s="61" t="s">
        <v>47</v>
      </c>
      <c r="D19" s="62">
        <v>2</v>
      </c>
      <c r="E19" s="63" t="s">
        <v>22</v>
      </c>
      <c r="F19" s="68" t="s">
        <v>48</v>
      </c>
      <c r="G19" s="65">
        <f t="shared" si="0"/>
        <v>56</v>
      </c>
      <c r="H19" s="65">
        <v>28</v>
      </c>
      <c r="I19" s="101"/>
      <c r="J19" s="21">
        <f t="shared" si="1"/>
        <v>0</v>
      </c>
      <c r="K19" s="30" t="str">
        <f t="shared" si="3"/>
        <v xml:space="preserve"> </v>
      </c>
      <c r="L19" s="87"/>
      <c r="M19" s="88"/>
      <c r="N19" s="88"/>
      <c r="O19" s="89"/>
      <c r="P19" s="89"/>
      <c r="Q19" s="90"/>
      <c r="R19" s="91"/>
      <c r="S19" s="92"/>
      <c r="T19" s="81"/>
    </row>
    <row r="20" spans="2:20" ht="27" customHeight="1" x14ac:dyDescent="0.35">
      <c r="B20" s="60">
        <v>14</v>
      </c>
      <c r="C20" s="61" t="s">
        <v>49</v>
      </c>
      <c r="D20" s="62">
        <v>2</v>
      </c>
      <c r="E20" s="63" t="s">
        <v>24</v>
      </c>
      <c r="F20" s="68" t="s">
        <v>50</v>
      </c>
      <c r="G20" s="65">
        <f t="shared" si="0"/>
        <v>10</v>
      </c>
      <c r="H20" s="65">
        <v>5</v>
      </c>
      <c r="I20" s="101"/>
      <c r="J20" s="21">
        <f t="shared" si="1"/>
        <v>0</v>
      </c>
      <c r="K20" s="30" t="str">
        <f t="shared" si="3"/>
        <v xml:space="preserve"> </v>
      </c>
      <c r="L20" s="87"/>
      <c r="M20" s="88"/>
      <c r="N20" s="88"/>
      <c r="O20" s="89"/>
      <c r="P20" s="89"/>
      <c r="Q20" s="90"/>
      <c r="R20" s="91"/>
      <c r="S20" s="92"/>
      <c r="T20" s="81"/>
    </row>
    <row r="21" spans="2:20" ht="47.25" customHeight="1" x14ac:dyDescent="0.35">
      <c r="B21" s="60">
        <v>15</v>
      </c>
      <c r="C21" s="61" t="s">
        <v>51</v>
      </c>
      <c r="D21" s="62">
        <v>36</v>
      </c>
      <c r="E21" s="63" t="s">
        <v>22</v>
      </c>
      <c r="F21" s="68" t="s">
        <v>52</v>
      </c>
      <c r="G21" s="65">
        <f t="shared" si="0"/>
        <v>396</v>
      </c>
      <c r="H21" s="65">
        <v>11</v>
      </c>
      <c r="I21" s="101"/>
      <c r="J21" s="21">
        <f t="shared" si="1"/>
        <v>0</v>
      </c>
      <c r="K21" s="30" t="str">
        <f t="shared" si="3"/>
        <v xml:space="preserve"> </v>
      </c>
      <c r="L21" s="87"/>
      <c r="M21" s="88"/>
      <c r="N21" s="88"/>
      <c r="O21" s="89"/>
      <c r="P21" s="89"/>
      <c r="Q21" s="90"/>
      <c r="R21" s="91"/>
      <c r="S21" s="92"/>
      <c r="T21" s="81"/>
    </row>
    <row r="22" spans="2:20" ht="27" customHeight="1" x14ac:dyDescent="0.35">
      <c r="B22" s="60">
        <v>16</v>
      </c>
      <c r="C22" s="66" t="s">
        <v>109</v>
      </c>
      <c r="D22" s="62">
        <v>15</v>
      </c>
      <c r="E22" s="63" t="s">
        <v>22</v>
      </c>
      <c r="F22" s="66" t="s">
        <v>108</v>
      </c>
      <c r="G22" s="65">
        <f t="shared" si="0"/>
        <v>270</v>
      </c>
      <c r="H22" s="65">
        <v>18</v>
      </c>
      <c r="I22" s="101"/>
      <c r="J22" s="21">
        <f t="shared" si="1"/>
        <v>0</v>
      </c>
      <c r="K22" s="30" t="str">
        <f t="shared" si="3"/>
        <v xml:space="preserve"> </v>
      </c>
      <c r="L22" s="87"/>
      <c r="M22" s="88"/>
      <c r="N22" s="88"/>
      <c r="O22" s="89"/>
      <c r="P22" s="89"/>
      <c r="Q22" s="90"/>
      <c r="R22" s="91"/>
      <c r="S22" s="92"/>
      <c r="T22" s="81"/>
    </row>
    <row r="23" spans="2:20" ht="27" customHeight="1" x14ac:dyDescent="0.35">
      <c r="B23" s="60">
        <v>17</v>
      </c>
      <c r="C23" s="61" t="s">
        <v>53</v>
      </c>
      <c r="D23" s="62">
        <v>4</v>
      </c>
      <c r="E23" s="63" t="s">
        <v>22</v>
      </c>
      <c r="F23" s="68" t="s">
        <v>54</v>
      </c>
      <c r="G23" s="65">
        <f t="shared" si="0"/>
        <v>60</v>
      </c>
      <c r="H23" s="65">
        <v>15</v>
      </c>
      <c r="I23" s="101"/>
      <c r="J23" s="21">
        <f t="shared" si="1"/>
        <v>0</v>
      </c>
      <c r="K23" s="30" t="str">
        <f t="shared" si="3"/>
        <v xml:space="preserve"> </v>
      </c>
      <c r="L23" s="87"/>
      <c r="M23" s="88"/>
      <c r="N23" s="88"/>
      <c r="O23" s="89"/>
      <c r="P23" s="89"/>
      <c r="Q23" s="90"/>
      <c r="R23" s="91"/>
      <c r="S23" s="92"/>
      <c r="T23" s="81"/>
    </row>
    <row r="24" spans="2:20" ht="27" customHeight="1" x14ac:dyDescent="0.35">
      <c r="B24" s="60">
        <v>18</v>
      </c>
      <c r="C24" s="66" t="s">
        <v>110</v>
      </c>
      <c r="D24" s="62">
        <v>4</v>
      </c>
      <c r="E24" s="63" t="s">
        <v>22</v>
      </c>
      <c r="F24" s="68" t="s">
        <v>55</v>
      </c>
      <c r="G24" s="65">
        <f t="shared" si="0"/>
        <v>68</v>
      </c>
      <c r="H24" s="65">
        <v>17</v>
      </c>
      <c r="I24" s="101"/>
      <c r="J24" s="21">
        <f t="shared" si="1"/>
        <v>0</v>
      </c>
      <c r="K24" s="30" t="str">
        <f t="shared" si="3"/>
        <v xml:space="preserve"> </v>
      </c>
      <c r="L24" s="87"/>
      <c r="M24" s="88"/>
      <c r="N24" s="88"/>
      <c r="O24" s="89"/>
      <c r="P24" s="89"/>
      <c r="Q24" s="90"/>
      <c r="R24" s="91"/>
      <c r="S24" s="92"/>
      <c r="T24" s="81"/>
    </row>
    <row r="25" spans="2:20" ht="27" customHeight="1" x14ac:dyDescent="0.35">
      <c r="B25" s="60">
        <v>19</v>
      </c>
      <c r="C25" s="61" t="s">
        <v>56</v>
      </c>
      <c r="D25" s="62">
        <v>2</v>
      </c>
      <c r="E25" s="63" t="s">
        <v>57</v>
      </c>
      <c r="F25" s="68" t="s">
        <v>58</v>
      </c>
      <c r="G25" s="65">
        <f t="shared" si="0"/>
        <v>140</v>
      </c>
      <c r="H25" s="65">
        <v>70</v>
      </c>
      <c r="I25" s="101"/>
      <c r="J25" s="21">
        <f t="shared" si="1"/>
        <v>0</v>
      </c>
      <c r="K25" s="30" t="str">
        <f t="shared" si="3"/>
        <v xml:space="preserve"> </v>
      </c>
      <c r="L25" s="87"/>
      <c r="M25" s="88"/>
      <c r="N25" s="88"/>
      <c r="O25" s="89"/>
      <c r="P25" s="89"/>
      <c r="Q25" s="90"/>
      <c r="R25" s="91"/>
      <c r="S25" s="92"/>
      <c r="T25" s="81"/>
    </row>
    <row r="26" spans="2:20" ht="27" customHeight="1" x14ac:dyDescent="0.35">
      <c r="B26" s="60">
        <v>20</v>
      </c>
      <c r="C26" s="61" t="s">
        <v>59</v>
      </c>
      <c r="D26" s="62">
        <v>1</v>
      </c>
      <c r="E26" s="63" t="s">
        <v>57</v>
      </c>
      <c r="F26" s="68" t="s">
        <v>60</v>
      </c>
      <c r="G26" s="65">
        <f t="shared" si="0"/>
        <v>75</v>
      </c>
      <c r="H26" s="65">
        <v>75</v>
      </c>
      <c r="I26" s="101"/>
      <c r="J26" s="21">
        <f t="shared" si="1"/>
        <v>0</v>
      </c>
      <c r="K26" s="30" t="str">
        <f t="shared" si="3"/>
        <v xml:space="preserve"> </v>
      </c>
      <c r="L26" s="87"/>
      <c r="M26" s="88"/>
      <c r="N26" s="88"/>
      <c r="O26" s="89"/>
      <c r="P26" s="89"/>
      <c r="Q26" s="90"/>
      <c r="R26" s="91"/>
      <c r="S26" s="92"/>
      <c r="T26" s="81"/>
    </row>
    <row r="27" spans="2:20" ht="27" customHeight="1" x14ac:dyDescent="0.35">
      <c r="B27" s="60">
        <v>21</v>
      </c>
      <c r="C27" s="61" t="s">
        <v>61</v>
      </c>
      <c r="D27" s="62">
        <v>2</v>
      </c>
      <c r="E27" s="63" t="s">
        <v>22</v>
      </c>
      <c r="F27" s="68" t="s">
        <v>62</v>
      </c>
      <c r="G27" s="65">
        <f t="shared" si="0"/>
        <v>96</v>
      </c>
      <c r="H27" s="65">
        <v>48</v>
      </c>
      <c r="I27" s="101"/>
      <c r="J27" s="21">
        <f t="shared" si="1"/>
        <v>0</v>
      </c>
      <c r="K27" s="30" t="str">
        <f t="shared" si="3"/>
        <v xml:space="preserve"> </v>
      </c>
      <c r="L27" s="87"/>
      <c r="M27" s="88"/>
      <c r="N27" s="88"/>
      <c r="O27" s="89"/>
      <c r="P27" s="89"/>
      <c r="Q27" s="90"/>
      <c r="R27" s="91"/>
      <c r="S27" s="92"/>
      <c r="T27" s="81"/>
    </row>
    <row r="28" spans="2:20" ht="27" customHeight="1" x14ac:dyDescent="0.35">
      <c r="B28" s="60">
        <v>22</v>
      </c>
      <c r="C28" s="61" t="s">
        <v>63</v>
      </c>
      <c r="D28" s="62">
        <v>3</v>
      </c>
      <c r="E28" s="63" t="s">
        <v>22</v>
      </c>
      <c r="F28" s="68" t="s">
        <v>64</v>
      </c>
      <c r="G28" s="65">
        <f t="shared" si="0"/>
        <v>420</v>
      </c>
      <c r="H28" s="65">
        <v>140</v>
      </c>
      <c r="I28" s="101"/>
      <c r="J28" s="21">
        <f t="shared" si="1"/>
        <v>0</v>
      </c>
      <c r="K28" s="30" t="str">
        <f t="shared" si="3"/>
        <v xml:space="preserve"> </v>
      </c>
      <c r="L28" s="87"/>
      <c r="M28" s="88"/>
      <c r="N28" s="88"/>
      <c r="O28" s="89"/>
      <c r="P28" s="89"/>
      <c r="Q28" s="90"/>
      <c r="R28" s="91"/>
      <c r="S28" s="92"/>
      <c r="T28" s="81"/>
    </row>
    <row r="29" spans="2:20" ht="27" customHeight="1" x14ac:dyDescent="0.35">
      <c r="B29" s="60">
        <v>23</v>
      </c>
      <c r="C29" s="61" t="s">
        <v>65</v>
      </c>
      <c r="D29" s="62">
        <v>2</v>
      </c>
      <c r="E29" s="63" t="s">
        <v>22</v>
      </c>
      <c r="F29" s="66" t="s">
        <v>111</v>
      </c>
      <c r="G29" s="65">
        <f t="shared" si="0"/>
        <v>210</v>
      </c>
      <c r="H29" s="65">
        <v>105</v>
      </c>
      <c r="I29" s="101"/>
      <c r="J29" s="21">
        <f t="shared" si="1"/>
        <v>0</v>
      </c>
      <c r="K29" s="30" t="str">
        <f t="shared" si="3"/>
        <v xml:space="preserve"> </v>
      </c>
      <c r="L29" s="87"/>
      <c r="M29" s="88"/>
      <c r="N29" s="88"/>
      <c r="O29" s="89"/>
      <c r="P29" s="89"/>
      <c r="Q29" s="90"/>
      <c r="R29" s="91"/>
      <c r="S29" s="92"/>
      <c r="T29" s="81"/>
    </row>
    <row r="30" spans="2:20" ht="27" customHeight="1" x14ac:dyDescent="0.35">
      <c r="B30" s="60">
        <v>24</v>
      </c>
      <c r="C30" s="61" t="s">
        <v>66</v>
      </c>
      <c r="D30" s="62">
        <v>2</v>
      </c>
      <c r="E30" s="63" t="s">
        <v>22</v>
      </c>
      <c r="F30" s="68" t="s">
        <v>67</v>
      </c>
      <c r="G30" s="65">
        <f t="shared" si="0"/>
        <v>320</v>
      </c>
      <c r="H30" s="65">
        <v>160</v>
      </c>
      <c r="I30" s="101"/>
      <c r="J30" s="21">
        <f t="shared" si="1"/>
        <v>0</v>
      </c>
      <c r="K30" s="30" t="str">
        <f t="shared" si="3"/>
        <v xml:space="preserve"> </v>
      </c>
      <c r="L30" s="87"/>
      <c r="M30" s="88"/>
      <c r="N30" s="88"/>
      <c r="O30" s="89"/>
      <c r="P30" s="89"/>
      <c r="Q30" s="90"/>
      <c r="R30" s="91"/>
      <c r="S30" s="92"/>
      <c r="T30" s="81"/>
    </row>
    <row r="31" spans="2:20" ht="42.75" customHeight="1" x14ac:dyDescent="0.35">
      <c r="B31" s="60">
        <v>25</v>
      </c>
      <c r="C31" s="61" t="s">
        <v>68</v>
      </c>
      <c r="D31" s="62">
        <v>2</v>
      </c>
      <c r="E31" s="63" t="s">
        <v>24</v>
      </c>
      <c r="F31" s="68" t="s">
        <v>69</v>
      </c>
      <c r="G31" s="65">
        <f t="shared" si="0"/>
        <v>220</v>
      </c>
      <c r="H31" s="65">
        <v>110</v>
      </c>
      <c r="I31" s="101"/>
      <c r="J31" s="21">
        <f t="shared" si="1"/>
        <v>0</v>
      </c>
      <c r="K31" s="30" t="str">
        <f t="shared" si="3"/>
        <v xml:space="preserve"> </v>
      </c>
      <c r="L31" s="87"/>
      <c r="M31" s="88"/>
      <c r="N31" s="88"/>
      <c r="O31" s="89"/>
      <c r="P31" s="89"/>
      <c r="Q31" s="90"/>
      <c r="R31" s="91"/>
      <c r="S31" s="92"/>
      <c r="T31" s="81"/>
    </row>
    <row r="32" spans="2:20" ht="41.25" customHeight="1" x14ac:dyDescent="0.35">
      <c r="B32" s="60">
        <v>26</v>
      </c>
      <c r="C32" s="61" t="s">
        <v>70</v>
      </c>
      <c r="D32" s="62">
        <v>2</v>
      </c>
      <c r="E32" s="63" t="s">
        <v>22</v>
      </c>
      <c r="F32" s="68" t="s">
        <v>71</v>
      </c>
      <c r="G32" s="65">
        <f t="shared" si="0"/>
        <v>120</v>
      </c>
      <c r="H32" s="65">
        <v>60</v>
      </c>
      <c r="I32" s="101"/>
      <c r="J32" s="21">
        <f t="shared" si="1"/>
        <v>0</v>
      </c>
      <c r="K32" s="30" t="str">
        <f t="shared" si="3"/>
        <v xml:space="preserve"> </v>
      </c>
      <c r="L32" s="87"/>
      <c r="M32" s="88"/>
      <c r="N32" s="88"/>
      <c r="O32" s="89"/>
      <c r="P32" s="89"/>
      <c r="Q32" s="90"/>
      <c r="R32" s="91"/>
      <c r="S32" s="92"/>
      <c r="T32" s="81"/>
    </row>
    <row r="33" spans="2:20" ht="27" customHeight="1" x14ac:dyDescent="0.35">
      <c r="B33" s="60">
        <v>27</v>
      </c>
      <c r="C33" s="61" t="s">
        <v>72</v>
      </c>
      <c r="D33" s="62">
        <v>2</v>
      </c>
      <c r="E33" s="63" t="s">
        <v>22</v>
      </c>
      <c r="F33" s="68" t="s">
        <v>73</v>
      </c>
      <c r="G33" s="65">
        <f t="shared" si="0"/>
        <v>32</v>
      </c>
      <c r="H33" s="65">
        <v>16</v>
      </c>
      <c r="I33" s="101"/>
      <c r="J33" s="21">
        <f t="shared" si="1"/>
        <v>0</v>
      </c>
      <c r="K33" s="30" t="str">
        <f t="shared" si="3"/>
        <v xml:space="preserve"> </v>
      </c>
      <c r="L33" s="87"/>
      <c r="M33" s="88"/>
      <c r="N33" s="88"/>
      <c r="O33" s="89"/>
      <c r="P33" s="89"/>
      <c r="Q33" s="90"/>
      <c r="R33" s="91"/>
      <c r="S33" s="92"/>
      <c r="T33" s="81"/>
    </row>
    <row r="34" spans="2:20" ht="27" customHeight="1" x14ac:dyDescent="0.35">
      <c r="B34" s="60">
        <v>28</v>
      </c>
      <c r="C34" s="61" t="s">
        <v>74</v>
      </c>
      <c r="D34" s="62">
        <v>4</v>
      </c>
      <c r="E34" s="63" t="s">
        <v>22</v>
      </c>
      <c r="F34" s="68" t="s">
        <v>75</v>
      </c>
      <c r="G34" s="65">
        <f t="shared" si="0"/>
        <v>320</v>
      </c>
      <c r="H34" s="65">
        <v>80</v>
      </c>
      <c r="I34" s="101"/>
      <c r="J34" s="21">
        <f t="shared" si="1"/>
        <v>0</v>
      </c>
      <c r="K34" s="30" t="str">
        <f t="shared" si="3"/>
        <v xml:space="preserve"> </v>
      </c>
      <c r="L34" s="87"/>
      <c r="M34" s="88"/>
      <c r="N34" s="88"/>
      <c r="O34" s="89"/>
      <c r="P34" s="89"/>
      <c r="Q34" s="90"/>
      <c r="R34" s="91"/>
      <c r="S34" s="92"/>
      <c r="T34" s="81"/>
    </row>
    <row r="35" spans="2:20" ht="27" customHeight="1" x14ac:dyDescent="0.35">
      <c r="B35" s="60">
        <v>29</v>
      </c>
      <c r="C35" s="61" t="s">
        <v>76</v>
      </c>
      <c r="D35" s="62">
        <v>5</v>
      </c>
      <c r="E35" s="63" t="s">
        <v>24</v>
      </c>
      <c r="F35" s="68" t="s">
        <v>77</v>
      </c>
      <c r="G35" s="65">
        <f t="shared" si="0"/>
        <v>45</v>
      </c>
      <c r="H35" s="65">
        <v>9</v>
      </c>
      <c r="I35" s="101"/>
      <c r="J35" s="21">
        <f t="shared" si="1"/>
        <v>0</v>
      </c>
      <c r="K35" s="30" t="str">
        <f t="shared" si="3"/>
        <v xml:space="preserve"> </v>
      </c>
      <c r="L35" s="87"/>
      <c r="M35" s="88"/>
      <c r="N35" s="88"/>
      <c r="O35" s="89"/>
      <c r="P35" s="89"/>
      <c r="Q35" s="90"/>
      <c r="R35" s="91"/>
      <c r="S35" s="92"/>
      <c r="T35" s="81"/>
    </row>
    <row r="36" spans="2:20" ht="27" customHeight="1" x14ac:dyDescent="0.35">
      <c r="B36" s="60">
        <v>30</v>
      </c>
      <c r="C36" s="61" t="s">
        <v>78</v>
      </c>
      <c r="D36" s="62">
        <v>20</v>
      </c>
      <c r="E36" s="63" t="s">
        <v>24</v>
      </c>
      <c r="F36" s="68" t="s">
        <v>79</v>
      </c>
      <c r="G36" s="65">
        <f t="shared" si="0"/>
        <v>360</v>
      </c>
      <c r="H36" s="65">
        <v>18</v>
      </c>
      <c r="I36" s="101"/>
      <c r="J36" s="21">
        <f t="shared" si="1"/>
        <v>0</v>
      </c>
      <c r="K36" s="30" t="str">
        <f t="shared" si="3"/>
        <v xml:space="preserve"> </v>
      </c>
      <c r="L36" s="87"/>
      <c r="M36" s="88"/>
      <c r="N36" s="88"/>
      <c r="O36" s="89"/>
      <c r="P36" s="89"/>
      <c r="Q36" s="90"/>
      <c r="R36" s="91"/>
      <c r="S36" s="92"/>
      <c r="T36" s="81"/>
    </row>
    <row r="37" spans="2:20" ht="45.75" customHeight="1" x14ac:dyDescent="0.35">
      <c r="B37" s="60">
        <v>31</v>
      </c>
      <c r="C37" s="61" t="s">
        <v>80</v>
      </c>
      <c r="D37" s="62">
        <v>4</v>
      </c>
      <c r="E37" s="63" t="s">
        <v>22</v>
      </c>
      <c r="F37" s="68" t="s">
        <v>81</v>
      </c>
      <c r="G37" s="65">
        <f t="shared" si="0"/>
        <v>180</v>
      </c>
      <c r="H37" s="65">
        <v>45</v>
      </c>
      <c r="I37" s="101"/>
      <c r="J37" s="21">
        <f t="shared" si="1"/>
        <v>0</v>
      </c>
      <c r="K37" s="30" t="str">
        <f t="shared" si="3"/>
        <v xml:space="preserve"> </v>
      </c>
      <c r="L37" s="87"/>
      <c r="M37" s="88"/>
      <c r="N37" s="88"/>
      <c r="O37" s="89"/>
      <c r="P37" s="89"/>
      <c r="Q37" s="90"/>
      <c r="R37" s="91"/>
      <c r="S37" s="92"/>
      <c r="T37" s="81"/>
    </row>
    <row r="38" spans="2:20" ht="27" customHeight="1" x14ac:dyDescent="0.35">
      <c r="B38" s="60">
        <v>32</v>
      </c>
      <c r="C38" s="61" t="s">
        <v>82</v>
      </c>
      <c r="D38" s="62">
        <v>3</v>
      </c>
      <c r="E38" s="63" t="s">
        <v>22</v>
      </c>
      <c r="F38" s="68" t="s">
        <v>83</v>
      </c>
      <c r="G38" s="65">
        <f t="shared" si="0"/>
        <v>330</v>
      </c>
      <c r="H38" s="65">
        <v>110</v>
      </c>
      <c r="I38" s="101"/>
      <c r="J38" s="21">
        <f t="shared" si="1"/>
        <v>0</v>
      </c>
      <c r="K38" s="30" t="str">
        <f t="shared" si="3"/>
        <v xml:space="preserve"> </v>
      </c>
      <c r="L38" s="87"/>
      <c r="M38" s="88"/>
      <c r="N38" s="88"/>
      <c r="O38" s="89"/>
      <c r="P38" s="89"/>
      <c r="Q38" s="90"/>
      <c r="R38" s="91"/>
      <c r="S38" s="92"/>
      <c r="T38" s="81"/>
    </row>
    <row r="39" spans="2:20" ht="27" customHeight="1" x14ac:dyDescent="0.35">
      <c r="B39" s="60">
        <v>33</v>
      </c>
      <c r="C39" s="61" t="s">
        <v>84</v>
      </c>
      <c r="D39" s="62">
        <v>2</v>
      </c>
      <c r="E39" s="63" t="s">
        <v>22</v>
      </c>
      <c r="F39" s="68" t="s">
        <v>85</v>
      </c>
      <c r="G39" s="65">
        <f t="shared" ref="G39:G70" si="4">D39*H39</f>
        <v>10</v>
      </c>
      <c r="H39" s="65">
        <v>5</v>
      </c>
      <c r="I39" s="101"/>
      <c r="J39" s="21">
        <f t="shared" ref="J39:J70" si="5">D39*I39</f>
        <v>0</v>
      </c>
      <c r="K39" s="30" t="str">
        <f t="shared" si="3"/>
        <v xml:space="preserve"> </v>
      </c>
      <c r="L39" s="87"/>
      <c r="M39" s="88"/>
      <c r="N39" s="88"/>
      <c r="O39" s="89"/>
      <c r="P39" s="89"/>
      <c r="Q39" s="90"/>
      <c r="R39" s="91"/>
      <c r="S39" s="92"/>
      <c r="T39" s="81"/>
    </row>
    <row r="40" spans="2:20" ht="27" customHeight="1" x14ac:dyDescent="0.35">
      <c r="B40" s="60">
        <v>34</v>
      </c>
      <c r="C40" s="61" t="s">
        <v>86</v>
      </c>
      <c r="D40" s="62">
        <v>2</v>
      </c>
      <c r="E40" s="63" t="s">
        <v>22</v>
      </c>
      <c r="F40" s="68" t="s">
        <v>87</v>
      </c>
      <c r="G40" s="65">
        <f t="shared" si="4"/>
        <v>40</v>
      </c>
      <c r="H40" s="65">
        <v>20</v>
      </c>
      <c r="I40" s="101"/>
      <c r="J40" s="21">
        <f t="shared" si="5"/>
        <v>0</v>
      </c>
      <c r="K40" s="30" t="str">
        <f t="shared" si="3"/>
        <v xml:space="preserve"> </v>
      </c>
      <c r="L40" s="87"/>
      <c r="M40" s="88"/>
      <c r="N40" s="88"/>
      <c r="O40" s="89"/>
      <c r="P40" s="89"/>
      <c r="Q40" s="90"/>
      <c r="R40" s="91"/>
      <c r="S40" s="92"/>
      <c r="T40" s="81"/>
    </row>
    <row r="41" spans="2:20" ht="27" customHeight="1" x14ac:dyDescent="0.35">
      <c r="B41" s="60">
        <v>35</v>
      </c>
      <c r="C41" s="61" t="s">
        <v>88</v>
      </c>
      <c r="D41" s="62">
        <v>1</v>
      </c>
      <c r="E41" s="63" t="s">
        <v>22</v>
      </c>
      <c r="F41" s="68" t="s">
        <v>89</v>
      </c>
      <c r="G41" s="65">
        <f t="shared" si="4"/>
        <v>11</v>
      </c>
      <c r="H41" s="65">
        <v>11</v>
      </c>
      <c r="I41" s="101"/>
      <c r="J41" s="21">
        <f t="shared" si="5"/>
        <v>0</v>
      </c>
      <c r="K41" s="30" t="str">
        <f t="shared" si="3"/>
        <v xml:space="preserve"> </v>
      </c>
      <c r="L41" s="87"/>
      <c r="M41" s="88"/>
      <c r="N41" s="88"/>
      <c r="O41" s="89"/>
      <c r="P41" s="89"/>
      <c r="Q41" s="90"/>
      <c r="R41" s="91"/>
      <c r="S41" s="92"/>
      <c r="T41" s="81"/>
    </row>
    <row r="42" spans="2:20" ht="27" customHeight="1" x14ac:dyDescent="0.35">
      <c r="B42" s="60">
        <v>36</v>
      </c>
      <c r="C42" s="61" t="s">
        <v>90</v>
      </c>
      <c r="D42" s="62">
        <v>2</v>
      </c>
      <c r="E42" s="63" t="s">
        <v>22</v>
      </c>
      <c r="F42" s="68" t="s">
        <v>89</v>
      </c>
      <c r="G42" s="65">
        <f t="shared" si="4"/>
        <v>26</v>
      </c>
      <c r="H42" s="65">
        <v>13</v>
      </c>
      <c r="I42" s="101"/>
      <c r="J42" s="21">
        <f t="shared" si="5"/>
        <v>0</v>
      </c>
      <c r="K42" s="30" t="str">
        <f t="shared" si="3"/>
        <v xml:space="preserve"> </v>
      </c>
      <c r="L42" s="87"/>
      <c r="M42" s="88"/>
      <c r="N42" s="88"/>
      <c r="O42" s="89"/>
      <c r="P42" s="89"/>
      <c r="Q42" s="90"/>
      <c r="R42" s="91"/>
      <c r="S42" s="92"/>
      <c r="T42" s="81"/>
    </row>
    <row r="43" spans="2:20" ht="55.5" customHeight="1" x14ac:dyDescent="0.35">
      <c r="B43" s="60">
        <v>37</v>
      </c>
      <c r="C43" s="61" t="s">
        <v>91</v>
      </c>
      <c r="D43" s="62">
        <v>1</v>
      </c>
      <c r="E43" s="63" t="s">
        <v>22</v>
      </c>
      <c r="F43" s="68" t="s">
        <v>92</v>
      </c>
      <c r="G43" s="65">
        <f t="shared" si="4"/>
        <v>1300</v>
      </c>
      <c r="H43" s="65">
        <v>1300</v>
      </c>
      <c r="I43" s="101"/>
      <c r="J43" s="21">
        <f t="shared" si="5"/>
        <v>0</v>
      </c>
      <c r="K43" s="30" t="str">
        <f t="shared" si="3"/>
        <v xml:space="preserve"> </v>
      </c>
      <c r="L43" s="87"/>
      <c r="M43" s="88"/>
      <c r="N43" s="88"/>
      <c r="O43" s="89"/>
      <c r="P43" s="89"/>
      <c r="Q43" s="90"/>
      <c r="R43" s="91"/>
      <c r="S43" s="92"/>
      <c r="T43" s="81"/>
    </row>
    <row r="44" spans="2:20" ht="27" customHeight="1" x14ac:dyDescent="0.35">
      <c r="B44" s="60">
        <v>38</v>
      </c>
      <c r="C44" s="61" t="s">
        <v>93</v>
      </c>
      <c r="D44" s="62">
        <v>4</v>
      </c>
      <c r="E44" s="63" t="s">
        <v>22</v>
      </c>
      <c r="F44" s="66" t="s">
        <v>112</v>
      </c>
      <c r="G44" s="65">
        <f t="shared" si="4"/>
        <v>120</v>
      </c>
      <c r="H44" s="65">
        <v>30</v>
      </c>
      <c r="I44" s="101"/>
      <c r="J44" s="21">
        <f t="shared" si="5"/>
        <v>0</v>
      </c>
      <c r="K44" s="30" t="str">
        <f t="shared" si="3"/>
        <v xml:space="preserve"> </v>
      </c>
      <c r="L44" s="87"/>
      <c r="M44" s="88"/>
      <c r="N44" s="88"/>
      <c r="O44" s="89"/>
      <c r="P44" s="89"/>
      <c r="Q44" s="90"/>
      <c r="R44" s="91"/>
      <c r="S44" s="92"/>
      <c r="T44" s="81"/>
    </row>
    <row r="45" spans="2:20" ht="27" customHeight="1" x14ac:dyDescent="0.35">
      <c r="B45" s="60">
        <v>39</v>
      </c>
      <c r="C45" s="61" t="s">
        <v>94</v>
      </c>
      <c r="D45" s="62">
        <v>3</v>
      </c>
      <c r="E45" s="63" t="s">
        <v>22</v>
      </c>
      <c r="F45" s="66" t="s">
        <v>113</v>
      </c>
      <c r="G45" s="65">
        <f t="shared" si="4"/>
        <v>195</v>
      </c>
      <c r="H45" s="65">
        <v>65</v>
      </c>
      <c r="I45" s="101"/>
      <c r="J45" s="21">
        <f t="shared" si="5"/>
        <v>0</v>
      </c>
      <c r="K45" s="30" t="str">
        <f t="shared" si="3"/>
        <v xml:space="preserve"> </v>
      </c>
      <c r="L45" s="87"/>
      <c r="M45" s="88"/>
      <c r="N45" s="88"/>
      <c r="O45" s="89"/>
      <c r="P45" s="89"/>
      <c r="Q45" s="90"/>
      <c r="R45" s="91"/>
      <c r="S45" s="92"/>
      <c r="T45" s="81"/>
    </row>
    <row r="46" spans="2:20" ht="27" customHeight="1" x14ac:dyDescent="0.35">
      <c r="B46" s="60">
        <v>40</v>
      </c>
      <c r="C46" s="61" t="s">
        <v>95</v>
      </c>
      <c r="D46" s="62">
        <v>10</v>
      </c>
      <c r="E46" s="63" t="s">
        <v>22</v>
      </c>
      <c r="F46" s="66" t="s">
        <v>114</v>
      </c>
      <c r="G46" s="65">
        <f t="shared" si="4"/>
        <v>1200</v>
      </c>
      <c r="H46" s="65">
        <v>120</v>
      </c>
      <c r="I46" s="101"/>
      <c r="J46" s="21">
        <f t="shared" si="5"/>
        <v>0</v>
      </c>
      <c r="K46" s="30" t="str">
        <f t="shared" si="3"/>
        <v xml:space="preserve"> </v>
      </c>
      <c r="L46" s="87"/>
      <c r="M46" s="88"/>
      <c r="N46" s="88"/>
      <c r="O46" s="89"/>
      <c r="P46" s="89"/>
      <c r="Q46" s="90"/>
      <c r="R46" s="91"/>
      <c r="S46" s="92"/>
      <c r="T46" s="81"/>
    </row>
    <row r="47" spans="2:20" ht="27" customHeight="1" x14ac:dyDescent="0.35">
      <c r="B47" s="60">
        <v>41</v>
      </c>
      <c r="C47" s="61" t="s">
        <v>96</v>
      </c>
      <c r="D47" s="62">
        <v>1</v>
      </c>
      <c r="E47" s="63" t="s">
        <v>24</v>
      </c>
      <c r="F47" s="66" t="s">
        <v>115</v>
      </c>
      <c r="G47" s="65">
        <f t="shared" si="4"/>
        <v>32</v>
      </c>
      <c r="H47" s="65">
        <v>32</v>
      </c>
      <c r="I47" s="101"/>
      <c r="J47" s="21">
        <f t="shared" si="5"/>
        <v>0</v>
      </c>
      <c r="K47" s="30" t="str">
        <f t="shared" si="3"/>
        <v xml:space="preserve"> </v>
      </c>
      <c r="L47" s="87"/>
      <c r="M47" s="88"/>
      <c r="N47" s="88"/>
      <c r="O47" s="89"/>
      <c r="P47" s="89"/>
      <c r="Q47" s="90"/>
      <c r="R47" s="91"/>
      <c r="S47" s="92"/>
      <c r="T47" s="81"/>
    </row>
    <row r="48" spans="2:20" ht="27" customHeight="1" x14ac:dyDescent="0.35">
      <c r="B48" s="60">
        <v>42</v>
      </c>
      <c r="C48" s="66" t="s">
        <v>117</v>
      </c>
      <c r="D48" s="62">
        <v>15</v>
      </c>
      <c r="E48" s="63" t="s">
        <v>22</v>
      </c>
      <c r="F48" s="66" t="s">
        <v>116</v>
      </c>
      <c r="G48" s="65">
        <f t="shared" si="4"/>
        <v>126</v>
      </c>
      <c r="H48" s="65">
        <v>8.4</v>
      </c>
      <c r="I48" s="101"/>
      <c r="J48" s="21">
        <f t="shared" si="5"/>
        <v>0</v>
      </c>
      <c r="K48" s="30" t="str">
        <f t="shared" si="3"/>
        <v xml:space="preserve"> </v>
      </c>
      <c r="L48" s="87"/>
      <c r="M48" s="88"/>
      <c r="N48" s="88"/>
      <c r="O48" s="89"/>
      <c r="P48" s="89"/>
      <c r="Q48" s="90"/>
      <c r="R48" s="91"/>
      <c r="S48" s="92"/>
      <c r="T48" s="81"/>
    </row>
    <row r="49" spans="2:20" ht="27" customHeight="1" x14ac:dyDescent="0.35">
      <c r="B49" s="60">
        <v>43</v>
      </c>
      <c r="C49" s="66" t="s">
        <v>118</v>
      </c>
      <c r="D49" s="62">
        <v>15</v>
      </c>
      <c r="E49" s="63" t="s">
        <v>22</v>
      </c>
      <c r="F49" s="66" t="s">
        <v>119</v>
      </c>
      <c r="G49" s="65">
        <f t="shared" si="4"/>
        <v>90</v>
      </c>
      <c r="H49" s="65">
        <v>6</v>
      </c>
      <c r="I49" s="101"/>
      <c r="J49" s="21">
        <f t="shared" si="5"/>
        <v>0</v>
      </c>
      <c r="K49" s="30" t="str">
        <f t="shared" si="3"/>
        <v xml:space="preserve"> </v>
      </c>
      <c r="L49" s="87"/>
      <c r="M49" s="88"/>
      <c r="N49" s="88"/>
      <c r="O49" s="89"/>
      <c r="P49" s="89"/>
      <c r="Q49" s="90"/>
      <c r="R49" s="91"/>
      <c r="S49" s="92"/>
      <c r="T49" s="81"/>
    </row>
    <row r="50" spans="2:20" ht="27" customHeight="1" x14ac:dyDescent="0.35">
      <c r="B50" s="60">
        <v>44</v>
      </c>
      <c r="C50" s="61" t="s">
        <v>97</v>
      </c>
      <c r="D50" s="62">
        <v>1</v>
      </c>
      <c r="E50" s="63" t="s">
        <v>24</v>
      </c>
      <c r="F50" s="68" t="s">
        <v>28</v>
      </c>
      <c r="G50" s="65">
        <f t="shared" si="4"/>
        <v>250</v>
      </c>
      <c r="H50" s="65">
        <v>250</v>
      </c>
      <c r="I50" s="101"/>
      <c r="J50" s="21">
        <f t="shared" si="5"/>
        <v>0</v>
      </c>
      <c r="K50" s="30" t="str">
        <f t="shared" si="3"/>
        <v xml:space="preserve"> </v>
      </c>
      <c r="L50" s="87"/>
      <c r="M50" s="88"/>
      <c r="N50" s="88"/>
      <c r="O50" s="89"/>
      <c r="P50" s="89"/>
      <c r="Q50" s="90"/>
      <c r="R50" s="91"/>
      <c r="S50" s="92"/>
      <c r="T50" s="81"/>
    </row>
    <row r="51" spans="2:20" ht="43.5" customHeight="1" x14ac:dyDescent="0.35">
      <c r="B51" s="60">
        <v>45</v>
      </c>
      <c r="C51" s="61" t="s">
        <v>98</v>
      </c>
      <c r="D51" s="62">
        <v>1</v>
      </c>
      <c r="E51" s="63" t="s">
        <v>24</v>
      </c>
      <c r="F51" s="66" t="s">
        <v>120</v>
      </c>
      <c r="G51" s="65">
        <f t="shared" si="4"/>
        <v>350</v>
      </c>
      <c r="H51" s="65">
        <v>350</v>
      </c>
      <c r="I51" s="101"/>
      <c r="J51" s="21">
        <f t="shared" si="5"/>
        <v>0</v>
      </c>
      <c r="K51" s="30" t="str">
        <f t="shared" si="3"/>
        <v xml:space="preserve"> </v>
      </c>
      <c r="L51" s="87"/>
      <c r="M51" s="88"/>
      <c r="N51" s="88"/>
      <c r="O51" s="89"/>
      <c r="P51" s="89"/>
      <c r="Q51" s="90"/>
      <c r="R51" s="91"/>
      <c r="S51" s="92"/>
      <c r="T51" s="81"/>
    </row>
    <row r="52" spans="2:20" ht="43.5" customHeight="1" x14ac:dyDescent="0.35">
      <c r="B52" s="60">
        <v>46</v>
      </c>
      <c r="C52" s="66" t="s">
        <v>121</v>
      </c>
      <c r="D52" s="62">
        <v>1</v>
      </c>
      <c r="E52" s="63" t="s">
        <v>22</v>
      </c>
      <c r="F52" s="66" t="s">
        <v>122</v>
      </c>
      <c r="G52" s="65">
        <f t="shared" si="4"/>
        <v>62</v>
      </c>
      <c r="H52" s="65">
        <v>62</v>
      </c>
      <c r="I52" s="101"/>
      <c r="J52" s="21">
        <f t="shared" si="5"/>
        <v>0</v>
      </c>
      <c r="K52" s="30" t="str">
        <f t="shared" si="3"/>
        <v xml:space="preserve"> </v>
      </c>
      <c r="L52" s="87"/>
      <c r="M52" s="88"/>
      <c r="N52" s="88"/>
      <c r="O52" s="89"/>
      <c r="P52" s="89"/>
      <c r="Q52" s="90"/>
      <c r="R52" s="91"/>
      <c r="S52" s="92"/>
      <c r="T52" s="81"/>
    </row>
    <row r="53" spans="2:20" ht="27" customHeight="1" x14ac:dyDescent="0.35">
      <c r="B53" s="60">
        <v>47</v>
      </c>
      <c r="C53" s="66" t="s">
        <v>123</v>
      </c>
      <c r="D53" s="62">
        <v>5</v>
      </c>
      <c r="E53" s="67" t="s">
        <v>22</v>
      </c>
      <c r="F53" s="68" t="s">
        <v>99</v>
      </c>
      <c r="G53" s="65">
        <f t="shared" si="4"/>
        <v>180</v>
      </c>
      <c r="H53" s="65">
        <v>36</v>
      </c>
      <c r="I53" s="101"/>
      <c r="J53" s="21">
        <f t="shared" si="5"/>
        <v>0</v>
      </c>
      <c r="K53" s="30" t="str">
        <f t="shared" si="3"/>
        <v xml:space="preserve"> </v>
      </c>
      <c r="L53" s="87"/>
      <c r="M53" s="88"/>
      <c r="N53" s="88"/>
      <c r="O53" s="89"/>
      <c r="P53" s="89"/>
      <c r="Q53" s="90"/>
      <c r="R53" s="91"/>
      <c r="S53" s="92"/>
      <c r="T53" s="81"/>
    </row>
    <row r="54" spans="2:20" ht="66.75" customHeight="1" x14ac:dyDescent="0.35">
      <c r="B54" s="69">
        <v>48</v>
      </c>
      <c r="C54" s="70" t="s">
        <v>124</v>
      </c>
      <c r="D54" s="71">
        <v>4</v>
      </c>
      <c r="E54" s="72" t="s">
        <v>22</v>
      </c>
      <c r="F54" s="70" t="s">
        <v>125</v>
      </c>
      <c r="G54" s="65">
        <f t="shared" si="4"/>
        <v>368</v>
      </c>
      <c r="H54" s="73">
        <v>92</v>
      </c>
      <c r="I54" s="102"/>
      <c r="J54" s="21">
        <f t="shared" si="5"/>
        <v>0</v>
      </c>
      <c r="K54" s="30" t="str">
        <f t="shared" si="3"/>
        <v xml:space="preserve"> </v>
      </c>
      <c r="L54" s="87"/>
      <c r="M54" s="88"/>
      <c r="N54" s="88"/>
      <c r="O54" s="89"/>
      <c r="P54" s="89"/>
      <c r="Q54" s="90"/>
      <c r="R54" s="93"/>
      <c r="S54" s="92"/>
      <c r="T54" s="81"/>
    </row>
    <row r="55" spans="2:20" ht="42" customHeight="1" x14ac:dyDescent="0.35">
      <c r="B55" s="69">
        <v>49</v>
      </c>
      <c r="C55" s="74" t="s">
        <v>100</v>
      </c>
      <c r="D55" s="71">
        <v>6</v>
      </c>
      <c r="E55" s="72" t="s">
        <v>22</v>
      </c>
      <c r="F55" s="70" t="s">
        <v>126</v>
      </c>
      <c r="G55" s="65">
        <f t="shared" si="4"/>
        <v>1200</v>
      </c>
      <c r="H55" s="73">
        <v>200</v>
      </c>
      <c r="I55" s="102"/>
      <c r="J55" s="21">
        <f t="shared" si="5"/>
        <v>0</v>
      </c>
      <c r="K55" s="30" t="str">
        <f t="shared" si="3"/>
        <v xml:space="preserve"> </v>
      </c>
      <c r="L55" s="87"/>
      <c r="M55" s="88"/>
      <c r="N55" s="88"/>
      <c r="O55" s="89"/>
      <c r="P55" s="89"/>
      <c r="Q55" s="90"/>
      <c r="R55" s="93"/>
      <c r="S55" s="92"/>
      <c r="T55" s="81"/>
    </row>
    <row r="56" spans="2:20" ht="45" customHeight="1" thickBot="1" x14ac:dyDescent="0.4">
      <c r="B56" s="75">
        <v>50</v>
      </c>
      <c r="C56" s="76" t="s">
        <v>127</v>
      </c>
      <c r="D56" s="77">
        <v>2</v>
      </c>
      <c r="E56" s="78" t="s">
        <v>22</v>
      </c>
      <c r="F56" s="76" t="s">
        <v>128</v>
      </c>
      <c r="G56" s="79">
        <f t="shared" si="4"/>
        <v>3000</v>
      </c>
      <c r="H56" s="79">
        <v>1500</v>
      </c>
      <c r="I56" s="103"/>
      <c r="J56" s="31">
        <f t="shared" si="5"/>
        <v>0</v>
      </c>
      <c r="K56" s="32" t="str">
        <f t="shared" si="2"/>
        <v xml:space="preserve"> </v>
      </c>
      <c r="L56" s="94"/>
      <c r="M56" s="95"/>
      <c r="N56" s="95"/>
      <c r="O56" s="96"/>
      <c r="P56" s="96"/>
      <c r="Q56" s="97"/>
      <c r="R56" s="98"/>
      <c r="S56" s="99"/>
      <c r="T56" s="81"/>
    </row>
    <row r="57" spans="2:20" ht="13.5" customHeight="1" thickTop="1" thickBot="1" x14ac:dyDescent="0.4">
      <c r="C57" s="5"/>
      <c r="D57" s="5"/>
      <c r="E57" s="5"/>
      <c r="F57" s="5"/>
      <c r="G57" s="5"/>
      <c r="J57" s="33"/>
    </row>
    <row r="58" spans="2:20" ht="60.75" customHeight="1" thickTop="1" thickBot="1" x14ac:dyDescent="0.4">
      <c r="B58" s="41" t="s">
        <v>7</v>
      </c>
      <c r="C58" s="41"/>
      <c r="D58" s="41"/>
      <c r="E58" s="41"/>
      <c r="F58" s="41"/>
      <c r="G58" s="22"/>
      <c r="H58" s="23" t="s">
        <v>8</v>
      </c>
      <c r="I58" s="42" t="s">
        <v>9</v>
      </c>
      <c r="J58" s="43"/>
      <c r="K58" s="44"/>
      <c r="L58" s="28"/>
      <c r="M58" s="28"/>
      <c r="N58" s="28"/>
      <c r="O58" s="28"/>
      <c r="P58" s="28"/>
      <c r="Q58" s="28"/>
      <c r="R58" s="17"/>
      <c r="S58" s="24"/>
    </row>
    <row r="59" spans="2:20" ht="33" customHeight="1" thickTop="1" thickBot="1" x14ac:dyDescent="0.4">
      <c r="B59" s="37" t="s">
        <v>27</v>
      </c>
      <c r="C59" s="37"/>
      <c r="D59" s="37"/>
      <c r="E59" s="37"/>
      <c r="F59" s="37"/>
      <c r="G59" s="25"/>
      <c r="H59" s="26">
        <f>SUM(G7:G56)</f>
        <v>19209</v>
      </c>
      <c r="I59" s="38">
        <f>SUM(J7:J56)</f>
        <v>0</v>
      </c>
      <c r="J59" s="39"/>
      <c r="K59" s="40"/>
      <c r="L59" s="28"/>
      <c r="M59" s="28"/>
      <c r="N59" s="28"/>
      <c r="O59" s="28"/>
      <c r="P59" s="28"/>
      <c r="Q59" s="28"/>
    </row>
    <row r="60" spans="2:20" ht="14.25" customHeight="1" thickTop="1" x14ac:dyDescent="0.35"/>
    <row r="61" spans="2:20" ht="14.25" customHeight="1" x14ac:dyDescent="0.35"/>
    <row r="62" spans="2:20" ht="14.25" customHeight="1" x14ac:dyDescent="0.35"/>
    <row r="63" spans="2:20" ht="14.25" customHeight="1" x14ac:dyDescent="0.35"/>
    <row r="64" spans="2:20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</sheetData>
  <sheetProtection algorithmName="SHA-512" hashValue="OuKQIzY68eqyHdqvAIdovNfBqtrB+ef0QWZ9oxKHXtgUGHQ5Omqo0xwDBXWZHF1QFCbWT76ZemIzRzfiWKEZfA==" saltValue="euTNpdh2dnPwldjSQN3f0g==" spinCount="100000" sheet="1" objects="1" scenarios="1" selectLockedCells="1"/>
  <mergeCells count="15">
    <mergeCell ref="Q7:Q56"/>
    <mergeCell ref="S7:S56"/>
    <mergeCell ref="B3:C4"/>
    <mergeCell ref="D3:E4"/>
    <mergeCell ref="F3:F4"/>
    <mergeCell ref="B1:E1"/>
    <mergeCell ref="B58:F58"/>
    <mergeCell ref="I58:K58"/>
    <mergeCell ref="O7:O56"/>
    <mergeCell ref="P7:P56"/>
    <mergeCell ref="L7:L56"/>
    <mergeCell ref="M7:M56"/>
    <mergeCell ref="N7:N56"/>
    <mergeCell ref="B59:F59"/>
    <mergeCell ref="I59:K59"/>
  </mergeCells>
  <conditionalFormatting sqref="B7:B56 D7:D56">
    <cfRule type="containsBlanks" dxfId="9" priority="50">
      <formula>LEN(TRIM(B7))=0</formula>
    </cfRule>
  </conditionalFormatting>
  <conditionalFormatting sqref="B7:B56">
    <cfRule type="cellIs" dxfId="8" priority="44" operator="greaterThanOrEqual">
      <formula>1</formula>
    </cfRule>
  </conditionalFormatting>
  <conditionalFormatting sqref="K7:K56">
    <cfRule type="cellIs" dxfId="7" priority="41" operator="equal">
      <formula>"VYHOVUJE"</formula>
    </cfRule>
  </conditionalFormatting>
  <conditionalFormatting sqref="K7:K56">
    <cfRule type="cellIs" dxfId="6" priority="40" operator="equal">
      <formula>"NEVYHOVUJE"</formula>
    </cfRule>
  </conditionalFormatting>
  <conditionalFormatting sqref="I7">
    <cfRule type="containsBlanks" dxfId="5" priority="11">
      <formula>LEN(TRIM(I7))=0</formula>
    </cfRule>
  </conditionalFormatting>
  <conditionalFormatting sqref="I7">
    <cfRule type="notContainsBlanks" dxfId="4" priority="10">
      <formula>LEN(TRIM(I7))&gt;0</formula>
    </cfRule>
  </conditionalFormatting>
  <conditionalFormatting sqref="I7">
    <cfRule type="notContainsBlanks" dxfId="3" priority="9">
      <formula>LEN(TRIM(I7))&gt;0</formula>
    </cfRule>
  </conditionalFormatting>
  <conditionalFormatting sqref="I8:I56">
    <cfRule type="containsBlanks" dxfId="2" priority="8">
      <formula>LEN(TRIM(I8))=0</formula>
    </cfRule>
  </conditionalFormatting>
  <conditionalFormatting sqref="I8:I56">
    <cfRule type="notContainsBlanks" dxfId="1" priority="7">
      <formula>LEN(TRIM(I8))&gt;0</formula>
    </cfRule>
  </conditionalFormatting>
  <conditionalFormatting sqref="I8:I56">
    <cfRule type="notContainsBlanks" dxfId="0" priority="6">
      <formula>LEN(TRIM(I8))&gt;0</formula>
    </cfRule>
  </conditionalFormatting>
  <dataValidations disablePrompts="1" count="1">
    <dataValidation type="list" showInputMessage="1" showErrorMessage="1" sqref="E7:E56" xr:uid="{A1CAE05E-3702-4A33-B24B-1E22C7F0E481}">
      <formula1>"ks,balení,sada,litr,kg,pár,role,karton,"</formula1>
    </dataValidation>
  </dataValidations>
  <pageMargins left="0.23622047244094491" right="0.19685039370078741" top="0.15748031496062992" bottom="0.19685039370078741" header="0.15748031496062992" footer="0.19685039370078741"/>
  <pageSetup paperSize="9" scale="3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676C40A7-3147-4B20-9DE7-D9DA6C62DA71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2022-02-14T09:20:56Z</cp:lastPrinted>
  <dcterms:created xsi:type="dcterms:W3CDTF">2014-03-05T12:43:32Z</dcterms:created>
  <dcterms:modified xsi:type="dcterms:W3CDTF">2022-02-14T09:24:11Z</dcterms:modified>
</cp:coreProperties>
</file>